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Distrito Federal\"/>
    </mc:Choice>
  </mc:AlternateContent>
  <xr:revisionPtr revIDLastSave="0" documentId="12_ncr:500000_{0F4588B4-8933-4EDF-B23F-C70DA7A0CC1D}" xr6:coauthVersionLast="31" xr6:coauthVersionMax="31" xr10:uidLastSave="{00000000-0000-0000-0000-000000000000}"/>
  <bookViews>
    <workbookView xWindow="0" yWindow="0" windowWidth="15345" windowHeight="4455" tabRatio="621" firstSheet="3" activeTab="4" xr2:uid="{00000000-000D-0000-FFFF-FFFF00000000}"/>
  </bookViews>
  <sheets>
    <sheet name="N_Campos Generales" sheetId="4" r:id="rId1"/>
    <sheet name="N_Campos Especificos" sheetId="5" r:id="rId2"/>
    <sheet name="Equipo Econ" sheetId="2" r:id="rId3"/>
    <sheet name="Mano de Obra Econ" sheetId="1" r:id="rId4"/>
    <sheet name="Materiales Econ" sheetId="3" r:id="rId5"/>
    <sheet name="Materiales con Consecutivo" sheetId="6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5" i="6" l="1"/>
  <c r="C13" i="6"/>
  <c r="C9" i="6"/>
  <c r="G8" i="6"/>
  <c r="C8" i="6"/>
  <c r="G7" i="6"/>
  <c r="C7" i="6"/>
  <c r="C4" i="6"/>
  <c r="B13" i="1"/>
  <c r="B9" i="1"/>
  <c r="F8" i="1"/>
  <c r="B8" i="1"/>
  <c r="F7" i="1"/>
  <c r="B7" i="1"/>
  <c r="B4" i="1"/>
  <c r="B13" i="3"/>
  <c r="B9" i="3"/>
  <c r="F8" i="3"/>
  <c r="B8" i="3"/>
  <c r="F7" i="3"/>
  <c r="B7" i="3"/>
  <c r="B4" i="3"/>
  <c r="B13" i="2"/>
  <c r="B9" i="2"/>
  <c r="I8" i="2"/>
  <c r="B8" i="2"/>
  <c r="I7" i="2"/>
  <c r="B7" i="2"/>
  <c r="B4" i="2"/>
  <c r="E19" i="2"/>
  <c r="D19" i="2"/>
  <c r="B25" i="3"/>
  <c r="A26" i="1"/>
  <c r="B25" i="2"/>
  <c r="F19" i="2" l="1"/>
</calcChain>
</file>

<file path=xl/sharedStrings.xml><?xml version="1.0" encoding="utf-8"?>
<sst xmlns="http://schemas.openxmlformats.org/spreadsheetml/2006/main" count="371" uniqueCount="259">
  <si>
    <t>{titulos}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</si>
  <si>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</si>
  <si>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</si>
  <si>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</si>
  <si>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</si>
  <si>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</si>
  <si>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</si>
  <si>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</si>
  <si>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</si>
  <si>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</si>
  <si>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</si>
  <si>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</si>
  <si>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</si>
  <si>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</si>
  <si>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</si>
  <si>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</si>
  <si>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</si>
  <si>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</si>
  <si>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</si>
  <si>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</si>
  <si>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</si>
  <si>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</si>
  <si>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</si>
  <si>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</si>
  <si>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</si>
  <si>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</si>
  <si>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</si>
  <si>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</si>
  <si>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</si>
  <si>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</si>
  <si>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</si>
  <si>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</si>
  <si>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</si>
  <si>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</si>
  <si>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</si>
  <si>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</si>
  <si>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</si>
  <si>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</si>
  <si>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</si>
  <si>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</si>
  <si>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</si>
  <si>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</si>
  <si>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</si>
  <si>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</si>
  <si>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</si>
  <si>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</si>
  <si>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</si>
  <si>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</si>
  <si>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</si>
  <si>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</si>
  <si>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</si>
  <si>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</si>
  <si>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</si>
  <si>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</si>
  <si>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</si>
  <si>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</si>
  <si>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</si>
  <si>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</si>
  <si>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</si>
  <si>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</si>
  <si>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</si>
  <si>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</si>
  <si>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</si>
  <si>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</si>
  <si>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</si>
  <si>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</si>
  <si>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</si>
  <si>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</si>
  <si>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</si>
  <si>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</si>
  <si>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</si>
  <si>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</si>
  <si>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</si>
  <si>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</si>
  <si>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</si>
  <si>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</si>
  <si>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</si>
  <si>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</si>
  <si>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</si>
  <si>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</si>
  <si>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</si>
  <si>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</si>
  <si>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</si>
  <si>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</si>
  <si>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</si>
  <si>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</si>
  <si>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</si>
  <si>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</si>
  <si>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</si>
  <si>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</si>
  <si>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</si>
  <si>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</si>
  <si>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</si>
  <si>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</si>
  <si>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</si>
  <si>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</si>
  <si>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</si>
  <si>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</si>
  <si>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</si>
  <si>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</si>
  <si>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</si>
  <si>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</si>
  <si>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</si>
  <si>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</si>
  <si>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</si>
  <si>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</si>
  <si>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</si>
  <si>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</si>
  <si>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</si>
  <si>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</si>
  <si>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</si>
  <si>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</si>
  <si>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</si>
  <si>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</si>
  <si>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Obra:</t>
  </si>
  <si>
    <t>Lugar: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</si>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</sst>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3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0" fillId="5" borderId="0" xfId="0" applyFill="1"/>
    <xf numFmtId="0" fontId="4" fillId="3" borderId="4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4" fillId="6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8" xfId="0" applyFill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6" borderId="17" xfId="0" applyFont="1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10" fontId="4" fillId="2" borderId="10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6" fillId="0" borderId="0" xfId="0" applyFont="1" applyAlignment="1">
      <alignment horizontal="center"/>
    </xf>
    <xf numFmtId="0" fontId="4" fillId="4" borderId="6" xfId="0" applyFont="1" applyFill="1" applyBorder="1" applyAlignment="1">
      <alignment vertical="top"/>
    </xf>
    <xf numFmtId="0" fontId="4" fillId="2" borderId="8" xfId="0" applyNumberFormat="1" applyFont="1" applyFill="1" applyBorder="1" applyAlignment="1">
      <alignment vertical="top" wrapText="1"/>
    </xf>
    <xf numFmtId="0" fontId="4" fillId="2" borderId="10" xfId="0" applyFont="1" applyFill="1" applyBorder="1"/>
    <xf numFmtId="0" fontId="1" fillId="2" borderId="10" xfId="0" applyFont="1" applyFill="1" applyBorder="1"/>
    <xf numFmtId="0" fontId="3" fillId="0" borderId="22" xfId="0" applyFont="1" applyBorder="1"/>
    <xf numFmtId="0" fontId="3" fillId="0" borderId="22" xfId="0" applyNumberFormat="1" applyFont="1" applyBorder="1" applyAlignment="1">
      <alignment vertical="top" wrapText="1"/>
    </xf>
    <xf numFmtId="0" fontId="2" fillId="0" borderId="22" xfId="0" applyFont="1" applyBorder="1"/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23" xfId="0" applyFont="1" applyBorder="1"/>
    <xf numFmtId="0" fontId="3" fillId="0" borderId="23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8" fillId="0" borderId="22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0" xfId="0" applyFont="1" applyFill="1" applyBorder="1" applyAlignment="1">
      <alignment horizontal="left" vertical="top"/>
    </xf>
    <xf numFmtId="0" fontId="1" fillId="2" borderId="6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/>
    </xf>
    <xf numFmtId="0" fontId="1" fillId="2" borderId="10" xfId="3" applyFont="1" applyFill="1" applyBorder="1" applyAlignment="1">
      <alignment vertical="top"/>
    </xf>
    <xf numFmtId="0" fontId="4" fillId="2" borderId="10" xfId="3" applyFont="1" applyFill="1" applyBorder="1" applyAlignment="1">
      <alignment vertical="top" wrapText="1"/>
    </xf>
    <xf numFmtId="167" fontId="4" fillId="2" borderId="10" xfId="0" applyNumberFormat="1" applyFont="1" applyFill="1" applyBorder="1" applyAlignment="1">
      <alignment vertical="top" wrapText="1"/>
    </xf>
    <xf numFmtId="167" fontId="4" fillId="2" borderId="11" xfId="0" applyNumberFormat="1" applyFont="1" applyFill="1" applyBorder="1" applyAlignment="1">
      <alignment vertical="top" wrapText="1"/>
    </xf>
    <xf numFmtId="167" fontId="2" fillId="0" borderId="0" xfId="0" applyNumberFormat="1" applyFont="1" applyBorder="1" applyAlignment="1">
      <alignment horizontal="left" vertical="top"/>
    </xf>
    <xf numFmtId="0" fontId="11" fillId="0" borderId="0" xfId="0" applyFont="1" applyAlignment="1">
      <alignment horizontal="justify" vertical="top" wrapText="1"/>
    </xf>
    <xf numFmtId="0" fontId="12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7" fontId="12" fillId="0" borderId="3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168" fontId="11" fillId="0" borderId="0" xfId="2" applyNumberFormat="1" applyFont="1" applyAlignment="1">
      <alignment horizontal="right" vertical="top"/>
    </xf>
    <xf numFmtId="49" fontId="11" fillId="0" borderId="0" xfId="0" applyNumberFormat="1" applyFont="1"/>
    <xf numFmtId="0" fontId="11" fillId="0" borderId="0" xfId="0" applyFont="1" applyAlignment="1">
      <alignment horizontal="center"/>
    </xf>
    <xf numFmtId="166" fontId="11" fillId="0" borderId="0" xfId="0" applyNumberFormat="1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Border="1"/>
    <xf numFmtId="0" fontId="11" fillId="0" borderId="12" xfId="0" applyFont="1" applyBorder="1"/>
    <xf numFmtId="0" fontId="11" fillId="0" borderId="13" xfId="0" applyFont="1" applyBorder="1"/>
    <xf numFmtId="0" fontId="12" fillId="0" borderId="13" xfId="0" applyFont="1" applyBorder="1" applyAlignment="1">
      <alignment horizontal="right"/>
    </xf>
    <xf numFmtId="164" fontId="12" fillId="0" borderId="19" xfId="0" applyNumberFormat="1" applyFont="1" applyBorder="1" applyAlignment="1">
      <alignment horizontal="right" vertical="top"/>
    </xf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164" fontId="12" fillId="0" borderId="20" xfId="0" applyNumberFormat="1" applyFont="1" applyBorder="1" applyAlignment="1">
      <alignment horizontal="right" vertical="top"/>
    </xf>
    <xf numFmtId="0" fontId="11" fillId="0" borderId="15" xfId="0" applyFont="1" applyBorder="1"/>
    <xf numFmtId="0" fontId="11" fillId="0" borderId="16" xfId="0" applyFont="1" applyBorder="1"/>
    <xf numFmtId="0" fontId="12" fillId="0" borderId="16" xfId="0" applyFont="1" applyBorder="1" applyAlignment="1">
      <alignment horizontal="right"/>
    </xf>
    <xf numFmtId="164" fontId="12" fillId="0" borderId="21" xfId="0" applyNumberFormat="1" applyFont="1" applyBorder="1" applyAlignment="1">
      <alignment horizontal="right" vertical="top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7" fillId="2" borderId="10" xfId="1" applyFont="1" applyFill="1" applyBorder="1" applyAlignment="1" applyProtection="1">
      <alignment vertical="top" wrapText="1"/>
    </xf>
    <xf numFmtId="0" fontId="1" fillId="6" borderId="8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6" borderId="18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9" xfId="0" applyFont="1" applyFill="1" applyBorder="1"/>
    <xf numFmtId="0" fontId="2" fillId="0" borderId="0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21</xdr:row>
      <xdr:rowOff>38100</xdr:rowOff>
    </xdr:from>
    <xdr:to>
      <xdr:col>9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</xdr:colOff>
      <xdr:row>0</xdr:row>
      <xdr:rowOff>114301</xdr:rowOff>
    </xdr:from>
    <xdr:to>
      <xdr:col>9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29400" y="114301"/>
          <a:ext cx="1495735" cy="8099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685801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495735" cy="638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847726" cy="4667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28575</xdr:colOff>
      <xdr:row>0</xdr:row>
      <xdr:rowOff>114301</xdr:rowOff>
    </xdr:from>
    <xdr:to>
      <xdr:col>6</xdr:col>
      <xdr:colOff>310</xdr:colOff>
      <xdr:row>4</xdr:row>
      <xdr:rowOff>124126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00850" y="114301"/>
          <a:ext cx="1495735" cy="6575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438649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76199</xdr:colOff>
      <xdr:row>0</xdr:row>
      <xdr:rowOff>104777</xdr:rowOff>
    </xdr:from>
    <xdr:to>
      <xdr:col>0</xdr:col>
      <xdr:colOff>923925</xdr:colOff>
      <xdr:row>3</xdr:row>
      <xdr:rowOff>85725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104777"/>
          <a:ext cx="685801" cy="466723"/>
        </a:xfrm>
        <a:prstGeom prst="rect">
          <a:avLst/>
        </a:prstGeom>
        <a:noFill/>
      </xdr:spPr>
    </xdr:pic>
    <xdr:clientData/>
  </xdr:twoCellAnchor>
  <xdr:twoCellAnchor>
    <xdr:from>
      <xdr:col>5</xdr:col>
      <xdr:colOff>28575</xdr:colOff>
      <xdr:row>0</xdr:row>
      <xdr:rowOff>114301</xdr:rowOff>
    </xdr:from>
    <xdr:to>
      <xdr:col>7</xdr:col>
      <xdr:colOff>310</xdr:colOff>
      <xdr:row>4</xdr:row>
      <xdr:rowOff>124126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81500" y="114301"/>
          <a:ext cx="1381435" cy="6384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A6" sqref="A6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9" t="s">
        <v>231</v>
      </c>
      <c r="C1" s="50" t="s">
        <v>255</v>
      </c>
    </row>
    <row r="2" spans="1:3" ht="12.75" customHeight="1" x14ac:dyDescent="0.2">
      <c r="A2" s="24" t="s">
        <v>22</v>
      </c>
      <c r="B2" s="24"/>
      <c r="C2" s="30"/>
    </row>
    <row r="3" spans="1:3" ht="12.75" customHeight="1" x14ac:dyDescent="0.15">
      <c r="A3" s="25"/>
      <c r="B3" s="25"/>
      <c r="C3" s="25"/>
    </row>
    <row r="4" spans="1:3" ht="12.75" customHeight="1" x14ac:dyDescent="0.15">
      <c r="A4" s="5" t="s">
        <v>23</v>
      </c>
      <c r="B4" s="6" t="s">
        <v>24</v>
      </c>
      <c r="C4" s="7" t="s">
        <v>25</v>
      </c>
    </row>
    <row r="5" spans="1:3" ht="12.75" customHeight="1" x14ac:dyDescent="0.15">
      <c r="A5" s="8" t="s">
        <v>26</v>
      </c>
      <c r="B5" s="9"/>
      <c r="C5" s="10"/>
    </row>
    <row r="6" spans="1:3" ht="12.75" customHeight="1" x14ac:dyDescent="0.15">
      <c r="A6" s="112" t="s">
        <v>27</v>
      </c>
      <c r="B6" s="112" t="s">
        <v>28</v>
      </c>
      <c r="C6" s="11" t="s">
        <v>29</v>
      </c>
    </row>
    <row r="7" spans="1:3" ht="12.75" customHeight="1" x14ac:dyDescent="0.15">
      <c r="A7" s="113" t="s">
        <v>30</v>
      </c>
      <c r="B7" s="113" t="s">
        <v>31</v>
      </c>
      <c r="C7" s="12" t="s">
        <v>32</v>
      </c>
    </row>
    <row r="8" spans="1:3" ht="12.75" customHeight="1" x14ac:dyDescent="0.15">
      <c r="A8" s="113" t="s">
        <v>33</v>
      </c>
      <c r="B8" s="113" t="s">
        <v>34</v>
      </c>
      <c r="C8" s="12" t="s">
        <v>35</v>
      </c>
    </row>
    <row r="9" spans="1:3" ht="12.75" customHeight="1" x14ac:dyDescent="0.15">
      <c r="A9" s="113" t="s">
        <v>36</v>
      </c>
      <c r="B9" s="113" t="s">
        <v>37</v>
      </c>
      <c r="C9" s="12" t="s">
        <v>38</v>
      </c>
    </row>
    <row r="10" spans="1:3" ht="12.75" customHeight="1" x14ac:dyDescent="0.15">
      <c r="A10" s="113" t="s">
        <v>39</v>
      </c>
      <c r="B10" s="113" t="s">
        <v>40</v>
      </c>
      <c r="C10" s="12" t="s">
        <v>41</v>
      </c>
    </row>
    <row r="11" spans="1:3" ht="12.75" customHeight="1" x14ac:dyDescent="0.15">
      <c r="A11" s="113" t="s">
        <v>42</v>
      </c>
      <c r="B11" s="113" t="s">
        <v>43</v>
      </c>
      <c r="C11" s="12" t="s">
        <v>44</v>
      </c>
    </row>
    <row r="12" spans="1:3" ht="12.75" customHeight="1" x14ac:dyDescent="0.15">
      <c r="A12" s="113" t="s">
        <v>45</v>
      </c>
      <c r="B12" s="113" t="s">
        <v>46</v>
      </c>
      <c r="C12" s="12" t="s">
        <v>47</v>
      </c>
    </row>
    <row r="13" spans="1:3" ht="12.75" customHeight="1" x14ac:dyDescent="0.15">
      <c r="A13" s="113" t="s">
        <v>48</v>
      </c>
      <c r="B13" s="113" t="s">
        <v>49</v>
      </c>
      <c r="C13" s="114" t="s">
        <v>50</v>
      </c>
    </row>
    <row r="14" spans="1:3" ht="12.75" customHeight="1" x14ac:dyDescent="0.15">
      <c r="A14" s="113" t="s">
        <v>51</v>
      </c>
      <c r="B14" s="113" t="s">
        <v>52</v>
      </c>
      <c r="C14" s="13">
        <v>1234567</v>
      </c>
    </row>
    <row r="15" spans="1:3" ht="12.75" customHeight="1" x14ac:dyDescent="0.15">
      <c r="A15" s="113" t="s">
        <v>53</v>
      </c>
      <c r="B15" s="113" t="s">
        <v>54</v>
      </c>
      <c r="C15" s="13">
        <v>12345678</v>
      </c>
    </row>
    <row r="16" spans="1:3" ht="12.75" customHeight="1" x14ac:dyDescent="0.15">
      <c r="A16" s="113" t="s">
        <v>55</v>
      </c>
      <c r="B16" s="113" t="s">
        <v>56</v>
      </c>
      <c r="C16" s="13">
        <v>123456789</v>
      </c>
    </row>
    <row r="17" spans="1:3" ht="12.75" customHeight="1" x14ac:dyDescent="0.15">
      <c r="A17" s="113" t="s">
        <v>57</v>
      </c>
      <c r="B17" s="113" t="s">
        <v>58</v>
      </c>
      <c r="C17" s="12" t="s">
        <v>59</v>
      </c>
    </row>
    <row r="18" spans="1:3" ht="12.75" customHeight="1" x14ac:dyDescent="0.15">
      <c r="A18" s="113" t="s">
        <v>60</v>
      </c>
      <c r="B18" s="113" t="s">
        <v>61</v>
      </c>
      <c r="C18" s="12" t="s">
        <v>62</v>
      </c>
    </row>
    <row r="19" spans="1:3" ht="12.75" customHeight="1" x14ac:dyDescent="0.15">
      <c r="A19" s="8" t="s">
        <v>63</v>
      </c>
      <c r="B19" s="115"/>
      <c r="C19" s="10"/>
    </row>
    <row r="20" spans="1:3" ht="12.75" x14ac:dyDescent="0.15">
      <c r="A20" s="113" t="s">
        <v>64</v>
      </c>
      <c r="B20" s="113" t="s">
        <v>65</v>
      </c>
      <c r="C20" s="14" t="s">
        <v>230</v>
      </c>
    </row>
    <row r="21" spans="1:3" ht="12.75" customHeight="1" x14ac:dyDescent="0.15">
      <c r="A21" s="113" t="s">
        <v>66</v>
      </c>
      <c r="B21" s="113" t="s">
        <v>67</v>
      </c>
      <c r="C21" s="12" t="s">
        <v>68</v>
      </c>
    </row>
    <row r="22" spans="1:3" ht="12.75" customHeight="1" x14ac:dyDescent="0.15">
      <c r="A22" s="113" t="s">
        <v>69</v>
      </c>
      <c r="B22" s="113" t="s">
        <v>70</v>
      </c>
      <c r="C22" s="12" t="s">
        <v>71</v>
      </c>
    </row>
    <row r="23" spans="1:3" ht="12.75" customHeight="1" x14ac:dyDescent="0.15">
      <c r="A23" s="113" t="s">
        <v>126</v>
      </c>
      <c r="B23" s="113" t="s">
        <v>127</v>
      </c>
      <c r="C23" s="12" t="s">
        <v>127</v>
      </c>
    </row>
    <row r="24" spans="1:3" ht="12.75" customHeight="1" x14ac:dyDescent="0.15">
      <c r="A24" s="113" t="s">
        <v>128</v>
      </c>
      <c r="B24" s="113" t="s">
        <v>129</v>
      </c>
      <c r="C24" s="12" t="s">
        <v>129</v>
      </c>
    </row>
    <row r="25" spans="1:3" ht="12.75" customHeight="1" x14ac:dyDescent="0.15">
      <c r="A25" s="113" t="s">
        <v>130</v>
      </c>
      <c r="B25" s="113" t="s">
        <v>131</v>
      </c>
      <c r="C25" s="12" t="s">
        <v>131</v>
      </c>
    </row>
    <row r="26" spans="1:3" ht="12.75" customHeight="1" x14ac:dyDescent="0.15">
      <c r="A26" s="113" t="s">
        <v>132</v>
      </c>
      <c r="B26" s="113" t="s">
        <v>133</v>
      </c>
      <c r="C26" s="12" t="s">
        <v>133</v>
      </c>
    </row>
    <row r="27" spans="1:3" ht="12.75" customHeight="1" x14ac:dyDescent="0.15">
      <c r="A27" s="113" t="s">
        <v>134</v>
      </c>
      <c r="B27" s="113" t="s">
        <v>135</v>
      </c>
      <c r="C27" s="12" t="s">
        <v>135</v>
      </c>
    </row>
    <row r="28" spans="1:3" ht="12.75" customHeight="1" x14ac:dyDescent="0.15">
      <c r="A28" s="113" t="s">
        <v>136</v>
      </c>
      <c r="B28" s="113" t="s">
        <v>137</v>
      </c>
      <c r="C28" s="12" t="s">
        <v>137</v>
      </c>
    </row>
    <row r="29" spans="1:3" ht="12.75" customHeight="1" x14ac:dyDescent="0.15">
      <c r="A29" s="113" t="s">
        <v>138</v>
      </c>
      <c r="B29" s="113" t="s">
        <v>139</v>
      </c>
      <c r="C29" s="12" t="s">
        <v>139</v>
      </c>
    </row>
    <row r="30" spans="1:3" ht="12.75" customHeight="1" x14ac:dyDescent="0.15">
      <c r="A30" s="52" t="s">
        <v>235</v>
      </c>
      <c r="B30" s="54" t="s">
        <v>236</v>
      </c>
      <c r="C30" s="53" t="s">
        <v>236</v>
      </c>
    </row>
    <row r="31" spans="1:3" ht="12.75" customHeight="1" x14ac:dyDescent="0.15">
      <c r="A31" s="52" t="s">
        <v>237</v>
      </c>
      <c r="B31" s="54" t="s">
        <v>238</v>
      </c>
      <c r="C31" s="53" t="s">
        <v>238</v>
      </c>
    </row>
    <row r="32" spans="1:3" ht="12.75" customHeight="1" x14ac:dyDescent="0.15">
      <c r="A32" s="52" t="s">
        <v>239</v>
      </c>
      <c r="B32" s="54" t="s">
        <v>240</v>
      </c>
      <c r="C32" s="53" t="s">
        <v>240</v>
      </c>
    </row>
    <row r="33" spans="1:3" ht="12.75" customHeight="1" x14ac:dyDescent="0.15">
      <c r="A33" s="8" t="s">
        <v>72</v>
      </c>
      <c r="B33" s="115"/>
      <c r="C33" s="10"/>
    </row>
    <row r="34" spans="1:3" ht="12.75" customHeight="1" x14ac:dyDescent="0.15">
      <c r="A34" s="113" t="s">
        <v>73</v>
      </c>
      <c r="B34" s="113" t="s">
        <v>74</v>
      </c>
      <c r="C34" s="56">
        <v>40017</v>
      </c>
    </row>
    <row r="35" spans="1:3" ht="12.75" customHeight="1" x14ac:dyDescent="0.15">
      <c r="A35" s="113" t="s">
        <v>75</v>
      </c>
      <c r="B35" s="113" t="s">
        <v>76</v>
      </c>
      <c r="C35" s="13" t="s">
        <v>77</v>
      </c>
    </row>
    <row r="36" spans="1:3" ht="12.75" x14ac:dyDescent="0.15">
      <c r="A36" s="113" t="s">
        <v>140</v>
      </c>
      <c r="B36" s="113" t="s">
        <v>78</v>
      </c>
      <c r="C36" s="12" t="s">
        <v>79</v>
      </c>
    </row>
    <row r="37" spans="1:3" ht="12.75" customHeight="1" x14ac:dyDescent="0.15">
      <c r="A37" s="8" t="s">
        <v>80</v>
      </c>
      <c r="B37" s="115"/>
      <c r="C37" s="15"/>
    </row>
    <row r="38" spans="1:3" ht="12.75" customHeight="1" x14ac:dyDescent="0.15">
      <c r="A38" s="51" t="s">
        <v>232</v>
      </c>
      <c r="B38" s="51" t="s">
        <v>233</v>
      </c>
      <c r="C38" s="14" t="s">
        <v>234</v>
      </c>
    </row>
    <row r="39" spans="1:3" ht="12.75" customHeight="1" x14ac:dyDescent="0.15">
      <c r="A39" s="113" t="s">
        <v>81</v>
      </c>
      <c r="B39" s="113" t="s">
        <v>82</v>
      </c>
      <c r="C39" s="32" t="s">
        <v>188</v>
      </c>
    </row>
    <row r="40" spans="1:3" ht="12.75" customHeight="1" x14ac:dyDescent="0.15">
      <c r="A40" s="113" t="s">
        <v>141</v>
      </c>
      <c r="B40" s="113" t="s">
        <v>83</v>
      </c>
      <c r="C40" s="12" t="s">
        <v>84</v>
      </c>
    </row>
    <row r="41" spans="1:3" ht="12.75" customHeight="1" x14ac:dyDescent="0.15">
      <c r="A41" s="113" t="s">
        <v>142</v>
      </c>
      <c r="B41" s="113" t="s">
        <v>143</v>
      </c>
      <c r="C41" s="12" t="s">
        <v>143</v>
      </c>
    </row>
    <row r="42" spans="1:3" ht="12.75" customHeight="1" x14ac:dyDescent="0.15">
      <c r="A42" s="113" t="s">
        <v>85</v>
      </c>
      <c r="B42" s="113" t="s">
        <v>86</v>
      </c>
      <c r="C42" s="12" t="s">
        <v>38</v>
      </c>
    </row>
    <row r="43" spans="1:3" ht="12.75" customHeight="1" x14ac:dyDescent="0.15">
      <c r="A43" s="113" t="s">
        <v>87</v>
      </c>
      <c r="B43" s="113" t="s">
        <v>88</v>
      </c>
      <c r="C43" s="12" t="s">
        <v>41</v>
      </c>
    </row>
    <row r="44" spans="1:3" ht="12.75" customHeight="1" x14ac:dyDescent="0.15">
      <c r="A44" s="113" t="s">
        <v>144</v>
      </c>
      <c r="B44" s="113" t="s">
        <v>145</v>
      </c>
      <c r="C44" s="12" t="s">
        <v>145</v>
      </c>
    </row>
    <row r="45" spans="1:3" ht="12.75" customHeight="1" x14ac:dyDescent="0.15">
      <c r="A45" s="113" t="s">
        <v>146</v>
      </c>
      <c r="B45" s="113" t="s">
        <v>147</v>
      </c>
      <c r="C45" s="12" t="s">
        <v>147</v>
      </c>
    </row>
    <row r="46" spans="1:3" ht="12.75" customHeight="1" x14ac:dyDescent="0.15">
      <c r="A46" s="113" t="s">
        <v>148</v>
      </c>
      <c r="B46" s="113" t="s">
        <v>149</v>
      </c>
      <c r="C46" s="12" t="s">
        <v>149</v>
      </c>
    </row>
    <row r="47" spans="1:3" ht="12.75" customHeight="1" x14ac:dyDescent="0.15">
      <c r="A47" s="113" t="s">
        <v>150</v>
      </c>
      <c r="B47" s="113" t="s">
        <v>151</v>
      </c>
      <c r="C47" s="12" t="s">
        <v>151</v>
      </c>
    </row>
    <row r="48" spans="1:3" ht="12.75" customHeight="1" x14ac:dyDescent="0.15">
      <c r="A48" s="113" t="s">
        <v>160</v>
      </c>
      <c r="B48" s="113" t="s">
        <v>157</v>
      </c>
      <c r="C48" s="12" t="s">
        <v>161</v>
      </c>
    </row>
    <row r="49" spans="1:3" ht="12.75" customHeight="1" x14ac:dyDescent="0.15">
      <c r="A49" s="54" t="s">
        <v>241</v>
      </c>
      <c r="B49" s="54" t="s">
        <v>242</v>
      </c>
      <c r="C49" s="55" t="s">
        <v>243</v>
      </c>
    </row>
    <row r="50" spans="1:3" ht="12.75" customHeight="1" x14ac:dyDescent="0.15">
      <c r="A50" s="54" t="s">
        <v>244</v>
      </c>
      <c r="B50" s="54" t="s">
        <v>245</v>
      </c>
      <c r="C50" s="55" t="s">
        <v>246</v>
      </c>
    </row>
    <row r="51" spans="1:3" ht="12.75" customHeight="1" x14ac:dyDescent="0.15">
      <c r="A51" s="54" t="s">
        <v>247</v>
      </c>
      <c r="B51" s="54" t="s">
        <v>248</v>
      </c>
      <c r="C51" s="55" t="s">
        <v>249</v>
      </c>
    </row>
    <row r="52" spans="1:3" ht="12.75" customHeight="1" x14ac:dyDescent="0.15">
      <c r="A52" s="54" t="s">
        <v>250</v>
      </c>
      <c r="B52" s="54" t="s">
        <v>251</v>
      </c>
      <c r="C52" s="55">
        <v>52783850</v>
      </c>
    </row>
    <row r="53" spans="1:3" ht="12.75" customHeight="1" x14ac:dyDescent="0.15">
      <c r="A53" s="54" t="s">
        <v>252</v>
      </c>
      <c r="B53" s="54" t="s">
        <v>253</v>
      </c>
      <c r="C53" s="114" t="s">
        <v>254</v>
      </c>
    </row>
    <row r="54" spans="1:3" ht="12.75" customHeight="1" x14ac:dyDescent="0.15">
      <c r="A54" s="113" t="s">
        <v>89</v>
      </c>
      <c r="B54" s="113" t="s">
        <v>90</v>
      </c>
      <c r="C54" s="56">
        <v>40026</v>
      </c>
    </row>
    <row r="55" spans="1:3" ht="12.75" customHeight="1" x14ac:dyDescent="0.15">
      <c r="A55" s="116" t="s">
        <v>91</v>
      </c>
      <c r="B55" s="116" t="s">
        <v>92</v>
      </c>
      <c r="C55" s="57">
        <v>40178</v>
      </c>
    </row>
    <row r="56" spans="1:3" ht="12.75" customHeight="1" x14ac:dyDescent="0.15">
      <c r="A56" s="113" t="s">
        <v>162</v>
      </c>
      <c r="B56" s="113" t="s">
        <v>163</v>
      </c>
      <c r="C56" s="17">
        <v>100000</v>
      </c>
    </row>
    <row r="57" spans="1:3" ht="12.75" customHeight="1" x14ac:dyDescent="0.15">
      <c r="A57" s="113" t="s">
        <v>164</v>
      </c>
      <c r="B57" s="113" t="s">
        <v>165</v>
      </c>
      <c r="C57" s="17">
        <v>7722</v>
      </c>
    </row>
    <row r="58" spans="1:3" ht="12.75" customHeight="1" x14ac:dyDescent="0.15">
      <c r="A58" s="113" t="s">
        <v>166</v>
      </c>
      <c r="B58" s="113" t="s">
        <v>167</v>
      </c>
      <c r="C58" s="28">
        <v>0.15</v>
      </c>
    </row>
    <row r="59" spans="1:3" ht="12.75" customHeight="1" x14ac:dyDescent="0.15">
      <c r="A59" s="8" t="s">
        <v>93</v>
      </c>
      <c r="B59" s="115"/>
      <c r="C59" s="10"/>
    </row>
    <row r="60" spans="1:3" ht="12.75" customHeight="1" x14ac:dyDescent="0.15">
      <c r="A60" s="113" t="s">
        <v>168</v>
      </c>
      <c r="B60" s="113" t="s">
        <v>169</v>
      </c>
      <c r="C60" s="12">
        <v>153</v>
      </c>
    </row>
    <row r="61" spans="1:3" ht="12.75" customHeight="1" x14ac:dyDescent="0.15">
      <c r="A61" s="113" t="s">
        <v>170</v>
      </c>
      <c r="B61" s="113" t="s">
        <v>171</v>
      </c>
      <c r="C61" s="12">
        <v>133</v>
      </c>
    </row>
    <row r="62" spans="1:3" ht="12.75" customHeight="1" x14ac:dyDescent="0.15">
      <c r="A62" s="113" t="s">
        <v>152</v>
      </c>
      <c r="B62" s="113" t="s">
        <v>94</v>
      </c>
      <c r="C62" s="12">
        <v>2</v>
      </c>
    </row>
    <row r="63" spans="1:3" ht="12.75" x14ac:dyDescent="0.15">
      <c r="A63" s="113" t="s">
        <v>153</v>
      </c>
      <c r="B63" s="113" t="s">
        <v>95</v>
      </c>
      <c r="C63" s="12" t="s">
        <v>96</v>
      </c>
    </row>
    <row r="64" spans="1:3" ht="12.75" x14ac:dyDescent="0.15">
      <c r="A64" s="113" t="s">
        <v>154</v>
      </c>
      <c r="B64" s="113" t="s">
        <v>97</v>
      </c>
      <c r="C64" s="12" t="s">
        <v>98</v>
      </c>
    </row>
    <row r="65" spans="1:3" ht="12.75" x14ac:dyDescent="0.15">
      <c r="A65" s="113" t="s">
        <v>156</v>
      </c>
      <c r="B65" s="113" t="s">
        <v>99</v>
      </c>
      <c r="C65" s="12" t="s">
        <v>100</v>
      </c>
    </row>
    <row r="66" spans="1:3" ht="12.75" x14ac:dyDescent="0.15">
      <c r="A66" s="113" t="s">
        <v>155</v>
      </c>
      <c r="B66" s="113" t="s">
        <v>101</v>
      </c>
      <c r="C66" s="12" t="s">
        <v>102</v>
      </c>
    </row>
    <row r="67" spans="1:3" ht="12.75" x14ac:dyDescent="0.15">
      <c r="A67" s="26" t="s">
        <v>117</v>
      </c>
      <c r="B67" s="117"/>
      <c r="C67" s="27"/>
    </row>
    <row r="68" spans="1:3" ht="12.75" x14ac:dyDescent="0.15">
      <c r="A68" s="113" t="s">
        <v>118</v>
      </c>
      <c r="B68" s="113" t="s">
        <v>119</v>
      </c>
      <c r="C68" s="12" t="s">
        <v>120</v>
      </c>
    </row>
    <row r="69" spans="1:3" ht="12.75" x14ac:dyDescent="0.15">
      <c r="A69" s="113" t="s">
        <v>121</v>
      </c>
      <c r="B69" s="113" t="s">
        <v>122</v>
      </c>
      <c r="C69" s="56">
        <v>39995</v>
      </c>
    </row>
    <row r="70" spans="1:3" ht="12.75" x14ac:dyDescent="0.15">
      <c r="A70" s="118" t="s">
        <v>123</v>
      </c>
      <c r="B70" s="113" t="s">
        <v>124</v>
      </c>
      <c r="C70" s="16" t="s">
        <v>125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>
      <selection activeCell="C1" sqref="C1"/>
    </sheetView>
  </sheetViews>
  <sheetFormatPr baseColWidth="10" defaultColWidth="9.3984375" defaultRowHeight="9" x14ac:dyDescent="0.15"/>
  <cols>
    <col min="1" max="1" width="39" style="22" customWidth="1"/>
    <col min="2" max="2" width="86.3984375" style="22" customWidth="1"/>
    <col min="3" max="16384" width="9.3984375" style="4"/>
  </cols>
  <sheetData>
    <row r="1" spans="1:2" ht="12.75" customHeight="1" x14ac:dyDescent="0.15">
      <c r="A1" s="18" t="s">
        <v>103</v>
      </c>
      <c r="B1" s="18"/>
    </row>
    <row r="2" spans="1:2" ht="12.75" customHeight="1" x14ac:dyDescent="0.15">
      <c r="A2" s="18"/>
      <c r="B2" s="18"/>
    </row>
    <row r="3" spans="1:2" ht="14.25" customHeight="1" x14ac:dyDescent="0.15">
      <c r="A3" s="31" t="s">
        <v>159</v>
      </c>
      <c r="B3" s="19"/>
    </row>
    <row r="4" spans="1:2" ht="12.75" customHeight="1" x14ac:dyDescent="0.15">
      <c r="A4" s="20" t="s">
        <v>104</v>
      </c>
      <c r="B4" s="21" t="s">
        <v>24</v>
      </c>
    </row>
    <row r="5" spans="1:2" ht="12.75" customHeight="1" x14ac:dyDescent="0.15">
      <c r="A5" s="113" t="s">
        <v>174</v>
      </c>
      <c r="B5" s="119" t="s">
        <v>175</v>
      </c>
    </row>
    <row r="6" spans="1:2" ht="12.75" customHeight="1" x14ac:dyDescent="0.15">
      <c r="A6" s="113" t="s">
        <v>105</v>
      </c>
      <c r="B6" s="119" t="s">
        <v>193</v>
      </c>
    </row>
    <row r="7" spans="1:2" ht="12.75" customHeight="1" x14ac:dyDescent="0.15">
      <c r="A7" s="113" t="s">
        <v>106</v>
      </c>
      <c r="B7" s="119" t="s">
        <v>107</v>
      </c>
    </row>
    <row r="8" spans="1:2" ht="12.75" customHeight="1" x14ac:dyDescent="0.15">
      <c r="A8" s="113" t="s">
        <v>256</v>
      </c>
      <c r="B8" s="119" t="s">
        <v>257</v>
      </c>
    </row>
    <row r="9" spans="1:2" ht="12.75" customHeight="1" x14ac:dyDescent="0.15">
      <c r="A9" s="113" t="s">
        <v>17</v>
      </c>
      <c r="B9" s="119" t="s">
        <v>109</v>
      </c>
    </row>
    <row r="10" spans="1:2" ht="12.75" customHeight="1" x14ac:dyDescent="0.15">
      <c r="A10" s="113" t="s">
        <v>108</v>
      </c>
      <c r="B10" s="119" t="s">
        <v>195</v>
      </c>
    </row>
    <row r="11" spans="1:2" ht="12.75" customHeight="1" x14ac:dyDescent="0.15">
      <c r="A11" s="113" t="s">
        <v>176</v>
      </c>
      <c r="B11" s="119" t="s">
        <v>177</v>
      </c>
    </row>
    <row r="12" spans="1:2" ht="12.75" customHeight="1" x14ac:dyDescent="0.15">
      <c r="A12" s="113" t="s">
        <v>18</v>
      </c>
      <c r="B12" s="119" t="s">
        <v>197</v>
      </c>
    </row>
    <row r="13" spans="1:2" ht="12.75" customHeight="1" x14ac:dyDescent="0.15">
      <c r="A13" s="113" t="s">
        <v>172</v>
      </c>
      <c r="B13" s="119" t="s">
        <v>173</v>
      </c>
    </row>
    <row r="14" spans="1:2" ht="12.75" customHeight="1" x14ac:dyDescent="0.15">
      <c r="A14" s="113" t="s">
        <v>5</v>
      </c>
      <c r="B14" s="119" t="s">
        <v>110</v>
      </c>
    </row>
    <row r="15" spans="1:2" ht="12.75" x14ac:dyDescent="0.15">
      <c r="A15" s="113" t="s">
        <v>7</v>
      </c>
      <c r="B15" s="119" t="s">
        <v>194</v>
      </c>
    </row>
    <row r="16" spans="1:2" ht="12.75" x14ac:dyDescent="0.15">
      <c r="A16" s="113" t="s">
        <v>16</v>
      </c>
      <c r="B16" s="119" t="s">
        <v>196</v>
      </c>
    </row>
    <row r="17" spans="1:2" ht="12.75" x14ac:dyDescent="0.2">
      <c r="A17" s="33" t="s">
        <v>198</v>
      </c>
      <c r="B17" s="34"/>
    </row>
    <row r="18" spans="1:2" ht="12.75" x14ac:dyDescent="0.2">
      <c r="A18" s="34" t="s">
        <v>223</v>
      </c>
      <c r="B18" s="34" t="s">
        <v>224</v>
      </c>
    </row>
    <row r="19" spans="1:2" ht="12.75" x14ac:dyDescent="0.2">
      <c r="A19" s="34" t="s">
        <v>201</v>
      </c>
      <c r="B19" s="34" t="s">
        <v>202</v>
      </c>
    </row>
    <row r="20" spans="1:2" ht="12.75" x14ac:dyDescent="0.2">
      <c r="A20" s="34" t="s">
        <v>199</v>
      </c>
      <c r="B20" s="34" t="s">
        <v>200</v>
      </c>
    </row>
    <row r="21" spans="1:2" ht="12.75" x14ac:dyDescent="0.2">
      <c r="A21" s="34" t="s">
        <v>203</v>
      </c>
      <c r="B21" s="34" t="s">
        <v>204</v>
      </c>
    </row>
    <row r="22" spans="1:2" ht="12.75" x14ac:dyDescent="0.2">
      <c r="A22" s="34" t="s">
        <v>205</v>
      </c>
      <c r="B22" s="34" t="s">
        <v>206</v>
      </c>
    </row>
    <row r="23" spans="1:2" ht="12.75" x14ac:dyDescent="0.2">
      <c r="A23" s="34" t="s">
        <v>207</v>
      </c>
      <c r="B23" s="34" t="s">
        <v>208</v>
      </c>
    </row>
    <row r="24" spans="1:2" ht="12.75" x14ac:dyDescent="0.2">
      <c r="A24" s="34" t="s">
        <v>209</v>
      </c>
      <c r="B24" s="34" t="s">
        <v>210</v>
      </c>
    </row>
    <row r="25" spans="1:2" ht="12.75" x14ac:dyDescent="0.2">
      <c r="A25" s="34" t="s">
        <v>211</v>
      </c>
      <c r="B25" s="34" t="s">
        <v>212</v>
      </c>
    </row>
    <row r="26" spans="1:2" ht="12.75" x14ac:dyDescent="0.2">
      <c r="A26" s="34" t="s">
        <v>213</v>
      </c>
      <c r="B26" s="34" t="s">
        <v>214</v>
      </c>
    </row>
    <row r="27" spans="1:2" ht="12.75" x14ac:dyDescent="0.2">
      <c r="A27" s="34" t="s">
        <v>215</v>
      </c>
      <c r="B27" s="34" t="s">
        <v>216</v>
      </c>
    </row>
    <row r="28" spans="1:2" ht="12.75" x14ac:dyDescent="0.2">
      <c r="A28" s="34" t="s">
        <v>217</v>
      </c>
      <c r="B28" s="34" t="s">
        <v>218</v>
      </c>
    </row>
    <row r="29" spans="1:2" ht="12.75" x14ac:dyDescent="0.2">
      <c r="A29" s="34" t="s">
        <v>219</v>
      </c>
      <c r="B29" s="34" t="s">
        <v>220</v>
      </c>
    </row>
    <row r="30" spans="1:2" ht="12.75" x14ac:dyDescent="0.2">
      <c r="A30" s="34" t="s">
        <v>221</v>
      </c>
      <c r="B30" s="34" t="s">
        <v>222</v>
      </c>
    </row>
    <row r="31" spans="1:2" ht="12.75" x14ac:dyDescent="0.15">
      <c r="A31" s="8" t="s">
        <v>158</v>
      </c>
      <c r="B31" s="115"/>
    </row>
    <row r="32" spans="1:2" ht="12.75" x14ac:dyDescent="0.2">
      <c r="A32" s="120" t="s">
        <v>180</v>
      </c>
      <c r="B32" s="120" t="s">
        <v>181</v>
      </c>
    </row>
    <row r="33" spans="1:2" ht="12.75" x14ac:dyDescent="0.15">
      <c r="A33" s="113" t="s">
        <v>186</v>
      </c>
      <c r="B33" s="113" t="s">
        <v>187</v>
      </c>
    </row>
    <row r="34" spans="1:2" ht="12.75" x14ac:dyDescent="0.15">
      <c r="A34" s="113" t="s">
        <v>184</v>
      </c>
      <c r="B34" s="113" t="s">
        <v>185</v>
      </c>
    </row>
    <row r="35" spans="1:2" ht="12.75" x14ac:dyDescent="0.15">
      <c r="A35" s="113" t="s">
        <v>191</v>
      </c>
      <c r="B35" s="113" t="s">
        <v>192</v>
      </c>
    </row>
    <row r="36" spans="1:2" ht="12.75" x14ac:dyDescent="0.2">
      <c r="A36" s="34" t="s">
        <v>178</v>
      </c>
      <c r="B36" s="34" t="s">
        <v>179</v>
      </c>
    </row>
    <row r="37" spans="1:2" ht="12.75" x14ac:dyDescent="0.15">
      <c r="A37" s="113" t="s">
        <v>182</v>
      </c>
      <c r="B37" s="113" t="s">
        <v>183</v>
      </c>
    </row>
    <row r="38" spans="1:2" ht="12.75" x14ac:dyDescent="0.15">
      <c r="A38" s="113" t="s">
        <v>189</v>
      </c>
      <c r="B38" s="113" t="s">
        <v>190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showGridLines="0" showZeros="0" topLeftCell="A16" zoomScaleNormal="100" workbookViewId="0">
      <selection activeCell="B31" sqref="B31"/>
    </sheetView>
  </sheetViews>
  <sheetFormatPr baseColWidth="10" defaultRowHeight="11.25" x14ac:dyDescent="0.2"/>
  <cols>
    <col min="1" max="1" width="17.796875" style="1" customWidth="1"/>
    <col min="2" max="2" width="43" style="1" customWidth="1"/>
    <col min="3" max="3" width="12.19921875" style="1" customWidth="1"/>
    <col min="4" max="4" width="13.796875" style="1" customWidth="1"/>
    <col min="5" max="5" width="14.59765625" style="1" customWidth="1"/>
    <col min="6" max="6" width="13" style="1" customWidth="1"/>
    <col min="7" max="8" width="16" style="1" customWidth="1"/>
    <col min="9" max="10" width="18" style="1" customWidth="1"/>
    <col min="11" max="16384" width="11.19921875" style="1"/>
  </cols>
  <sheetData>
    <row r="1" spans="1:9" ht="12" thickBot="1" x14ac:dyDescent="0.25">
      <c r="A1" s="1" t="s">
        <v>0</v>
      </c>
      <c r="E1"/>
      <c r="F1"/>
    </row>
    <row r="2" spans="1:9" ht="12.75" thickTop="1" x14ac:dyDescent="0.2">
      <c r="A2" s="35"/>
      <c r="B2" s="46" t="s">
        <v>225</v>
      </c>
      <c r="C2" s="36"/>
      <c r="D2" s="36"/>
      <c r="E2" s="36"/>
      <c r="F2" s="36"/>
      <c r="G2" s="36"/>
      <c r="H2" s="36"/>
      <c r="I2" s="37"/>
    </row>
    <row r="3" spans="1:9" ht="12" x14ac:dyDescent="0.2">
      <c r="A3" s="29"/>
      <c r="B3" s="47" t="s">
        <v>226</v>
      </c>
      <c r="C3" s="38"/>
      <c r="D3" s="38"/>
      <c r="E3" s="38"/>
      <c r="F3" s="38"/>
      <c r="G3" s="38"/>
      <c r="H3" s="38"/>
      <c r="I3" s="2"/>
    </row>
    <row r="4" spans="1:9" ht="12.75" customHeight="1" x14ac:dyDescent="0.2">
      <c r="A4" s="29"/>
      <c r="B4" s="48" t="str">
        <f>nombrecliente</f>
        <v>GOBIERNO DEL DISTRITO FEDERAL</v>
      </c>
      <c r="C4" s="39"/>
      <c r="D4" s="39"/>
      <c r="E4" s="39"/>
      <c r="F4" s="39"/>
      <c r="G4" s="39"/>
      <c r="H4" s="39"/>
      <c r="I4" s="2"/>
    </row>
    <row r="5" spans="1:9" x14ac:dyDescent="0.2">
      <c r="A5" s="2"/>
      <c r="B5" s="39"/>
      <c r="C5" s="39"/>
      <c r="D5" s="39"/>
      <c r="E5" s="39"/>
      <c r="F5" s="39"/>
      <c r="G5" s="39"/>
      <c r="H5" s="39"/>
      <c r="I5" s="2"/>
    </row>
    <row r="6" spans="1:9" ht="12" thickBot="1" x14ac:dyDescent="0.25">
      <c r="A6" s="40"/>
      <c r="B6" s="41"/>
      <c r="C6" s="41"/>
      <c r="D6" s="41"/>
      <c r="E6" s="41"/>
      <c r="F6" s="41"/>
      <c r="G6" s="41"/>
      <c r="H6" s="41"/>
      <c r="I6" s="40"/>
    </row>
    <row r="7" spans="1:9" ht="12" thickTop="1" x14ac:dyDescent="0.2">
      <c r="A7" s="29" t="s">
        <v>116</v>
      </c>
      <c r="B7" s="23" t="str">
        <f>numerodeconcurso</f>
        <v>2009/0257-0001</v>
      </c>
      <c r="F7"/>
      <c r="G7"/>
      <c r="H7" s="42" t="s">
        <v>227</v>
      </c>
      <c r="I7" s="58">
        <f>fechainicio</f>
        <v>40026</v>
      </c>
    </row>
    <row r="8" spans="1:9" x14ac:dyDescent="0.2">
      <c r="A8" s="43" t="s">
        <v>228</v>
      </c>
      <c r="B8" s="58">
        <f>fechadeconcurso</f>
        <v>40017</v>
      </c>
      <c r="F8"/>
      <c r="G8" s="42"/>
      <c r="H8" s="42" t="s">
        <v>229</v>
      </c>
      <c r="I8" s="58">
        <f>fechaterminacion</f>
        <v>40178</v>
      </c>
    </row>
    <row r="9" spans="1:9" ht="12.75" customHeight="1" x14ac:dyDescent="0.2">
      <c r="A9" s="29" t="s">
        <v>114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121"/>
      <c r="G9" s="121"/>
      <c r="H9" s="44"/>
      <c r="I9" s="44"/>
    </row>
    <row r="10" spans="1:9" ht="12.75" customHeight="1" x14ac:dyDescent="0.2">
      <c r="A10" s="2"/>
      <c r="B10" s="121"/>
      <c r="C10" s="121"/>
      <c r="D10" s="121"/>
      <c r="E10" s="121"/>
      <c r="F10" s="121"/>
      <c r="G10" s="121"/>
      <c r="H10" s="44"/>
      <c r="I10" s="44"/>
    </row>
    <row r="11" spans="1:9" ht="12.75" customHeight="1" x14ac:dyDescent="0.2">
      <c r="A11" s="2"/>
      <c r="B11" s="121"/>
      <c r="C11" s="121"/>
      <c r="D11" s="121"/>
      <c r="E11" s="121"/>
      <c r="F11" s="121"/>
      <c r="G11" s="121"/>
    </row>
    <row r="12" spans="1:9" ht="12.75" customHeight="1" x14ac:dyDescent="0.2">
      <c r="A12" s="2"/>
      <c r="B12" s="121"/>
      <c r="C12" s="121"/>
      <c r="D12" s="121"/>
      <c r="E12" s="121"/>
      <c r="F12" s="121"/>
      <c r="G12" s="121"/>
    </row>
    <row r="13" spans="1:9" ht="12.75" customHeight="1" x14ac:dyDescent="0.2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  <c r="H13" s="45"/>
    </row>
    <row r="14" spans="1:9" ht="12.75" customHeight="1" x14ac:dyDescent="0.2">
      <c r="B14" s="45"/>
      <c r="C14" s="45"/>
      <c r="D14" s="45"/>
      <c r="E14" s="45"/>
      <c r="F14" s="45"/>
      <c r="G14" s="45"/>
      <c r="H14" s="45"/>
    </row>
    <row r="15" spans="1:9" ht="12.75" x14ac:dyDescent="0.2">
      <c r="A15" s="3" t="s">
        <v>9</v>
      </c>
    </row>
    <row r="16" spans="1:9" s="85" customFormat="1" ht="9.75" thickBot="1" x14ac:dyDescent="0.2"/>
    <row r="17" spans="1:10" s="85" customFormat="1" ht="28.5" thickTop="1" thickBot="1" x14ac:dyDescent="0.2">
      <c r="A17" s="62" t="s">
        <v>2</v>
      </c>
      <c r="B17" s="63" t="s">
        <v>3</v>
      </c>
      <c r="C17" s="63" t="s">
        <v>4</v>
      </c>
      <c r="D17" s="63" t="s">
        <v>10</v>
      </c>
      <c r="E17" s="63" t="s">
        <v>11</v>
      </c>
      <c r="F17" s="63" t="s">
        <v>12</v>
      </c>
      <c r="G17" s="63" t="s">
        <v>13</v>
      </c>
      <c r="H17" s="63" t="s">
        <v>14</v>
      </c>
      <c r="I17" s="63" t="s">
        <v>15</v>
      </c>
      <c r="J17" s="64" t="s">
        <v>5</v>
      </c>
    </row>
    <row r="18" spans="1:10" s="85" customFormat="1" ht="9.75" thickTop="1" x14ac:dyDescent="0.15">
      <c r="A18" s="85" t="s">
        <v>6</v>
      </c>
    </row>
    <row r="19" spans="1:10" s="85" customFormat="1" ht="9" x14ac:dyDescent="0.15">
      <c r="A19" s="86" t="s">
        <v>105</v>
      </c>
      <c r="B19" s="87" t="s">
        <v>108</v>
      </c>
      <c r="C19" s="88" t="s">
        <v>7</v>
      </c>
      <c r="D19" s="88">
        <f>IF(C19&lt;&gt;"",8,"")</f>
        <v>8</v>
      </c>
      <c r="E19" s="88">
        <f>IF(C19&lt;&gt;"",1,"")</f>
        <v>1</v>
      </c>
      <c r="F19" s="89" t="e">
        <f>IF(C19&lt;&gt;"",G19/(D19*E19),"")</f>
        <v>#VALUE!</v>
      </c>
      <c r="G19" s="90" t="s">
        <v>16</v>
      </c>
      <c r="H19" s="91" t="s">
        <v>17</v>
      </c>
      <c r="I19" s="92" t="s">
        <v>18</v>
      </c>
      <c r="J19" s="93" t="s">
        <v>172</v>
      </c>
    </row>
    <row r="20" spans="1:10" s="85" customFormat="1" ht="9" x14ac:dyDescent="0.15">
      <c r="A20" s="94"/>
      <c r="C20" s="95"/>
      <c r="D20" s="95"/>
      <c r="E20" s="95"/>
      <c r="F20" s="95"/>
      <c r="G20" s="95"/>
      <c r="H20" s="96"/>
      <c r="I20" s="97"/>
      <c r="J20" s="98" t="s">
        <v>174</v>
      </c>
    </row>
    <row r="21" spans="1:10" s="85" customFormat="1" ht="9" x14ac:dyDescent="0.15">
      <c r="A21" s="94"/>
      <c r="C21" s="95"/>
      <c r="D21" s="95"/>
      <c r="E21" s="95"/>
      <c r="F21" s="95"/>
      <c r="G21" s="95"/>
      <c r="H21" s="96"/>
      <c r="I21" s="97"/>
      <c r="J21" s="99" t="s">
        <v>176</v>
      </c>
    </row>
    <row r="22" spans="1:10" s="85" customFormat="1" ht="9" x14ac:dyDescent="0.15">
      <c r="A22" s="94"/>
      <c r="C22" s="95"/>
      <c r="D22" s="95"/>
      <c r="E22" s="95"/>
      <c r="F22" s="95"/>
      <c r="G22" s="95"/>
      <c r="H22" s="96"/>
      <c r="I22" s="97"/>
      <c r="J22" s="100"/>
    </row>
    <row r="23" spans="1:10" s="85" customFormat="1" ht="9" x14ac:dyDescent="0.15">
      <c r="A23" s="85" t="s">
        <v>111</v>
      </c>
      <c r="F23" s="101"/>
      <c r="G23" s="101"/>
    </row>
    <row r="24" spans="1:10" s="85" customFormat="1" ht="9" x14ac:dyDescent="0.15">
      <c r="A24" s="102"/>
      <c r="B24" s="103"/>
      <c r="C24" s="103"/>
      <c r="D24" s="103"/>
      <c r="E24" s="103"/>
      <c r="F24" s="103"/>
      <c r="G24" s="103"/>
      <c r="H24" s="103"/>
      <c r="I24" s="76"/>
      <c r="J24" s="77"/>
    </row>
    <row r="25" spans="1:10" s="85" customFormat="1" ht="9" x14ac:dyDescent="0.15">
      <c r="A25" s="104"/>
      <c r="B25" s="78" t="str">
        <f>cargo&amp;": "&amp;responsable</f>
        <v>DIRECTOR GENERAL: JORGE L. DÁVALOS MICELI</v>
      </c>
      <c r="C25" s="101"/>
      <c r="D25" s="101"/>
      <c r="E25" s="101"/>
      <c r="F25" s="101"/>
      <c r="G25" s="101"/>
      <c r="H25" s="101"/>
      <c r="I25" s="79" t="s">
        <v>112</v>
      </c>
      <c r="J25" s="80" t="s">
        <v>178</v>
      </c>
    </row>
    <row r="26" spans="1:10" s="85" customFormat="1" ht="9" x14ac:dyDescent="0.15">
      <c r="A26" s="105"/>
      <c r="B26" s="106"/>
      <c r="C26" s="106"/>
      <c r="D26" s="106"/>
      <c r="E26" s="106"/>
      <c r="F26" s="106"/>
      <c r="G26" s="106"/>
      <c r="H26" s="106"/>
      <c r="I26" s="83" t="s">
        <v>113</v>
      </c>
      <c r="J26" s="84" t="s">
        <v>180</v>
      </c>
    </row>
    <row r="27" spans="1:10" s="85" customFormat="1" ht="9" x14ac:dyDescent="0.15">
      <c r="J27" s="85" t="s">
        <v>8</v>
      </c>
    </row>
    <row r="28" spans="1:10" s="85" customFormat="1" ht="9" x14ac:dyDescent="0.15"/>
  </sheetData>
  <mergeCells count="1">
    <mergeCell ref="B9:G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D26" sqref="D26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6" style="1" customWidth="1"/>
    <col min="4" max="4" width="18" style="1" customWidth="1"/>
    <col min="5" max="5" width="16" style="1" customWidth="1"/>
    <col min="6" max="6" width="15.796875" style="1" customWidth="1"/>
    <col min="7" max="16384" width="11.19921875" style="1"/>
  </cols>
  <sheetData>
    <row r="1" spans="1:7" s="61" customFormat="1" ht="9.75" thickBot="1" x14ac:dyDescent="0.2">
      <c r="A1" s="61" t="s">
        <v>0</v>
      </c>
    </row>
    <row r="2" spans="1:7" ht="12.75" thickTop="1" x14ac:dyDescent="0.2">
      <c r="A2" s="35"/>
      <c r="B2" s="46" t="s">
        <v>225</v>
      </c>
      <c r="C2" s="36"/>
      <c r="D2" s="36"/>
      <c r="E2" s="36"/>
      <c r="F2" s="37"/>
    </row>
    <row r="3" spans="1:7" ht="12" x14ac:dyDescent="0.2">
      <c r="A3" s="29"/>
      <c r="B3" s="47" t="s">
        <v>226</v>
      </c>
      <c r="C3" s="38"/>
      <c r="D3" s="38"/>
      <c r="E3" s="38"/>
      <c r="F3" s="2"/>
    </row>
    <row r="4" spans="1:7" x14ac:dyDescent="0.2">
      <c r="A4" s="29"/>
      <c r="B4" s="48" t="str">
        <f>nombrecliente</f>
        <v>GOBIERNO DEL DISTRITO FEDERAL</v>
      </c>
      <c r="C4" s="39"/>
      <c r="D4" s="39"/>
      <c r="E4" s="39"/>
      <c r="F4" s="2"/>
    </row>
    <row r="5" spans="1:7" x14ac:dyDescent="0.2">
      <c r="A5" s="2"/>
      <c r="B5" s="39"/>
      <c r="C5" s="39"/>
      <c r="D5" s="39"/>
      <c r="E5" s="39"/>
      <c r="F5" s="2"/>
    </row>
    <row r="6" spans="1:7" ht="12" thickBot="1" x14ac:dyDescent="0.25">
      <c r="A6" s="40"/>
      <c r="B6" s="41"/>
      <c r="C6" s="41"/>
      <c r="D6" s="41"/>
      <c r="E6" s="41"/>
      <c r="F6" s="40"/>
    </row>
    <row r="7" spans="1:7" ht="12" thickTop="1" x14ac:dyDescent="0.2">
      <c r="A7" s="29" t="s">
        <v>116</v>
      </c>
      <c r="B7" s="23" t="str">
        <f>numerodeconcurso</f>
        <v>2009/0257-0001</v>
      </c>
      <c r="D7"/>
      <c r="E7" s="42" t="s">
        <v>227</v>
      </c>
      <c r="F7" s="58">
        <f>fechainicio</f>
        <v>40026</v>
      </c>
    </row>
    <row r="8" spans="1:7" x14ac:dyDescent="0.2">
      <c r="A8" s="43" t="s">
        <v>228</v>
      </c>
      <c r="B8" s="58">
        <f>fechadeconcurso</f>
        <v>40017</v>
      </c>
      <c r="D8" s="42"/>
      <c r="E8" s="42" t="s">
        <v>229</v>
      </c>
      <c r="F8" s="58">
        <f>fechaterminacion</f>
        <v>40178</v>
      </c>
    </row>
    <row r="9" spans="1:7" x14ac:dyDescent="0.2">
      <c r="A9" s="29" t="s">
        <v>114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44"/>
    </row>
    <row r="10" spans="1:7" x14ac:dyDescent="0.2">
      <c r="A10" s="2"/>
      <c r="B10" s="121"/>
      <c r="C10" s="121"/>
      <c r="D10" s="121"/>
      <c r="E10" s="121"/>
      <c r="F10" s="44"/>
      <c r="G10" s="44"/>
    </row>
    <row r="11" spans="1:7" x14ac:dyDescent="0.2">
      <c r="A11" s="2"/>
      <c r="B11" s="121"/>
      <c r="C11" s="121"/>
      <c r="D11" s="121"/>
      <c r="E11" s="121"/>
      <c r="F11" s="44"/>
      <c r="G11" s="44"/>
    </row>
    <row r="12" spans="1:7" x14ac:dyDescent="0.2">
      <c r="A12" s="2"/>
      <c r="B12" s="121"/>
      <c r="C12" s="121"/>
      <c r="D12" s="121"/>
      <c r="E12" s="121"/>
      <c r="F12" s="44"/>
      <c r="G12" s="44"/>
    </row>
    <row r="13" spans="1:7" x14ac:dyDescent="0.2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</row>
    <row r="16" spans="1:7" ht="12.75" x14ac:dyDescent="0.2">
      <c r="A16" s="3" t="s">
        <v>1</v>
      </c>
    </row>
    <row r="17" spans="1:7" s="61" customFormat="1" ht="9.75" thickBot="1" x14ac:dyDescent="0.2">
      <c r="A17" s="60"/>
    </row>
    <row r="18" spans="1:7" s="61" customFormat="1" ht="15.75" customHeight="1" thickTop="1" thickBot="1" x14ac:dyDescent="0.2">
      <c r="A18" s="62" t="s">
        <v>2</v>
      </c>
      <c r="B18" s="63" t="s">
        <v>3</v>
      </c>
      <c r="C18" s="63" t="s">
        <v>4</v>
      </c>
      <c r="D18" s="64" t="s">
        <v>5</v>
      </c>
    </row>
    <row r="19" spans="1:7" s="61" customFormat="1" ht="9.75" thickTop="1" x14ac:dyDescent="0.15">
      <c r="A19" s="61" t="s">
        <v>6</v>
      </c>
    </row>
    <row r="20" spans="1:7" s="61" customFormat="1" ht="9" x14ac:dyDescent="0.15">
      <c r="A20" s="65" t="s">
        <v>105</v>
      </c>
      <c r="B20" s="59" t="s">
        <v>108</v>
      </c>
      <c r="C20" s="66" t="s">
        <v>7</v>
      </c>
      <c r="D20" s="67" t="s">
        <v>172</v>
      </c>
    </row>
    <row r="21" spans="1:7" s="61" customFormat="1" ht="9" x14ac:dyDescent="0.15">
      <c r="A21" s="68"/>
      <c r="C21" s="69"/>
      <c r="D21" s="70" t="s">
        <v>174</v>
      </c>
    </row>
    <row r="22" spans="1:7" s="61" customFormat="1" ht="9" x14ac:dyDescent="0.15">
      <c r="A22" s="68"/>
      <c r="C22" s="69"/>
      <c r="D22" s="71" t="s">
        <v>176</v>
      </c>
    </row>
    <row r="23" spans="1:7" s="61" customFormat="1" ht="9" x14ac:dyDescent="0.15">
      <c r="A23" s="68"/>
      <c r="C23" s="69"/>
      <c r="D23" s="72"/>
    </row>
    <row r="24" spans="1:7" s="61" customFormat="1" ht="9" x14ac:dyDescent="0.15">
      <c r="A24" s="61" t="s">
        <v>111</v>
      </c>
      <c r="F24" s="73"/>
      <c r="G24" s="73"/>
    </row>
    <row r="25" spans="1:7" s="61" customFormat="1" ht="9" x14ac:dyDescent="0.15">
      <c r="A25" s="74"/>
      <c r="B25" s="75"/>
      <c r="C25" s="76"/>
      <c r="D25" s="77"/>
    </row>
    <row r="26" spans="1:7" s="61" customFormat="1" ht="9" x14ac:dyDescent="0.15">
      <c r="A26" s="78" t="str">
        <f>cargo&amp;": "&amp;responsable</f>
        <v>DIRECTOR GENERAL: JORGE L. DÁVALOS MICELI</v>
      </c>
      <c r="C26" s="79" t="s">
        <v>112</v>
      </c>
      <c r="D26" s="80" t="s">
        <v>178</v>
      </c>
    </row>
    <row r="27" spans="1:7" s="61" customFormat="1" ht="9" x14ac:dyDescent="0.15">
      <c r="A27" s="81"/>
      <c r="B27" s="82"/>
      <c r="C27" s="83" t="s">
        <v>113</v>
      </c>
      <c r="D27" s="84" t="s">
        <v>180</v>
      </c>
    </row>
    <row r="28" spans="1:7" s="61" customFormat="1" ht="9" x14ac:dyDescent="0.15">
      <c r="F28" s="61" t="s">
        <v>8</v>
      </c>
    </row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8"/>
  <sheetViews>
    <sheetView showGridLines="0" showZeros="0" tabSelected="1" topLeftCell="A16" zoomScaleNormal="100" workbookViewId="0">
      <selection activeCell="B25" sqref="B25"/>
    </sheetView>
  </sheetViews>
  <sheetFormatPr baseColWidth="10" defaultRowHeight="11.25" x14ac:dyDescent="0.2"/>
  <cols>
    <col min="1" max="1" width="16" style="1" customWidth="1"/>
    <col min="2" max="2" width="50" style="1" customWidth="1"/>
    <col min="3" max="3" width="10.796875" style="1" customWidth="1"/>
    <col min="4" max="4" width="16" style="1" customWidth="1"/>
    <col min="5" max="5" width="18" style="1" customWidth="1"/>
    <col min="6" max="9" width="16" style="1" customWidth="1"/>
    <col min="10" max="16384" width="11.19921875" style="1"/>
  </cols>
  <sheetData>
    <row r="1" spans="1:9" ht="12" thickBot="1" x14ac:dyDescent="0.25">
      <c r="A1" s="1" t="s">
        <v>0</v>
      </c>
      <c r="E1"/>
      <c r="F1"/>
    </row>
    <row r="2" spans="1:9" ht="12.75" thickTop="1" x14ac:dyDescent="0.2">
      <c r="A2" s="35"/>
      <c r="B2" s="46" t="s">
        <v>225</v>
      </c>
      <c r="C2" s="36"/>
      <c r="D2" s="36"/>
      <c r="E2" s="36"/>
      <c r="F2" s="37"/>
    </row>
    <row r="3" spans="1:9" ht="12" x14ac:dyDescent="0.2">
      <c r="A3" s="29"/>
      <c r="B3" s="47" t="s">
        <v>226</v>
      </c>
      <c r="C3" s="38"/>
      <c r="D3" s="38"/>
      <c r="E3" s="38"/>
      <c r="F3" s="2"/>
    </row>
    <row r="4" spans="1:9" x14ac:dyDescent="0.2">
      <c r="A4" s="29"/>
      <c r="B4" s="48" t="str">
        <f>nombrecliente</f>
        <v>GOBIERNO DEL DISTRITO FEDERAL</v>
      </c>
      <c r="C4" s="39"/>
      <c r="D4" s="39"/>
      <c r="E4" s="39"/>
      <c r="F4" s="2"/>
    </row>
    <row r="5" spans="1:9" x14ac:dyDescent="0.2">
      <c r="A5" s="2"/>
      <c r="B5" s="39"/>
      <c r="C5" s="39"/>
      <c r="D5" s="39"/>
      <c r="E5" s="39"/>
      <c r="F5" s="2"/>
    </row>
    <row r="6" spans="1:9" ht="12" thickBot="1" x14ac:dyDescent="0.25">
      <c r="A6" s="40"/>
      <c r="B6" s="41"/>
      <c r="C6" s="41"/>
      <c r="D6" s="41"/>
      <c r="E6" s="41"/>
      <c r="F6" s="40"/>
    </row>
    <row r="7" spans="1:9" ht="12" thickTop="1" x14ac:dyDescent="0.2">
      <c r="A7" s="29" t="s">
        <v>116</v>
      </c>
      <c r="B7" s="23" t="str">
        <f>numerodeconcurso</f>
        <v>2009/0257-0001</v>
      </c>
      <c r="D7"/>
      <c r="E7" s="42" t="s">
        <v>227</v>
      </c>
      <c r="F7" s="58">
        <f>fechainicio</f>
        <v>40026</v>
      </c>
    </row>
    <row r="8" spans="1:9" x14ac:dyDescent="0.2">
      <c r="A8" s="43" t="s">
        <v>228</v>
      </c>
      <c r="B8" s="58">
        <f>fechadeconcurso</f>
        <v>40017</v>
      </c>
      <c r="D8" s="42"/>
      <c r="E8" s="42" t="s">
        <v>229</v>
      </c>
      <c r="F8" s="58">
        <f>fechaterminacion</f>
        <v>40178</v>
      </c>
    </row>
    <row r="9" spans="1:9" ht="11.25" customHeight="1" x14ac:dyDescent="0.2">
      <c r="A9" s="29" t="s">
        <v>114</v>
      </c>
      <c r="B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1"/>
      <c r="D9" s="121"/>
      <c r="E9" s="121"/>
      <c r="F9" s="44"/>
    </row>
    <row r="10" spans="1:9" x14ac:dyDescent="0.2">
      <c r="A10" s="2"/>
      <c r="B10" s="121"/>
      <c r="C10" s="121"/>
      <c r="D10" s="121"/>
      <c r="E10" s="121"/>
      <c r="F10" s="44"/>
      <c r="G10" s="44"/>
      <c r="H10" s="44"/>
      <c r="I10" s="44"/>
    </row>
    <row r="11" spans="1:9" x14ac:dyDescent="0.2">
      <c r="A11" s="2"/>
      <c r="B11" s="121"/>
      <c r="C11" s="121"/>
      <c r="D11" s="121"/>
      <c r="E11" s="121"/>
      <c r="F11" s="44"/>
      <c r="G11" s="44"/>
    </row>
    <row r="12" spans="1:9" x14ac:dyDescent="0.2">
      <c r="A12" s="2"/>
      <c r="B12" s="121"/>
      <c r="C12" s="121"/>
      <c r="D12" s="121"/>
      <c r="E12" s="121"/>
      <c r="F12" s="44"/>
      <c r="G12" s="44"/>
    </row>
    <row r="13" spans="1:9" x14ac:dyDescent="0.2">
      <c r="A13" s="29" t="s">
        <v>115</v>
      </c>
      <c r="B13" s="45" t="str">
        <f>direcciondelaobra&amp;", "&amp;ciudaddelaobra&amp;", "&amp;estadodelaobra</f>
        <v>Tramo de Barranca del Muerto a Tlahuac., México, Distrito Federal</v>
      </c>
      <c r="C13" s="45"/>
      <c r="D13" s="45"/>
      <c r="E13" s="45"/>
      <c r="F13" s="45"/>
      <c r="G13" s="45"/>
      <c r="H13" s="45"/>
    </row>
    <row r="15" spans="1:9" ht="12.75" x14ac:dyDescent="0.2">
      <c r="A15" s="3" t="s">
        <v>19</v>
      </c>
    </row>
    <row r="16" spans="1:9" s="85" customFormat="1" ht="9.75" thickBot="1" x14ac:dyDescent="0.2"/>
    <row r="17" spans="1:7" s="85" customFormat="1" ht="17.25" customHeight="1" thickTop="1" thickBot="1" x14ac:dyDescent="0.2">
      <c r="A17" s="107" t="s">
        <v>2</v>
      </c>
      <c r="B17" s="108" t="s">
        <v>20</v>
      </c>
      <c r="C17" s="108" t="s">
        <v>4</v>
      </c>
      <c r="D17" s="108" t="s">
        <v>21</v>
      </c>
      <c r="E17" s="64" t="s">
        <v>5</v>
      </c>
    </row>
    <row r="18" spans="1:7" s="85" customFormat="1" ht="9.75" thickTop="1" x14ac:dyDescent="0.15">
      <c r="A18" s="85" t="s">
        <v>6</v>
      </c>
    </row>
    <row r="19" spans="1:7" s="85" customFormat="1" ht="9" x14ac:dyDescent="0.15">
      <c r="A19" s="86" t="s">
        <v>105</v>
      </c>
      <c r="B19" s="87" t="s">
        <v>108</v>
      </c>
      <c r="C19" s="88" t="s">
        <v>7</v>
      </c>
      <c r="D19" s="92" t="s">
        <v>16</v>
      </c>
      <c r="E19" s="93" t="s">
        <v>172</v>
      </c>
    </row>
    <row r="20" spans="1:7" s="85" customFormat="1" ht="9" x14ac:dyDescent="0.15">
      <c r="A20" s="94"/>
      <c r="C20" s="95"/>
      <c r="D20" s="97"/>
      <c r="E20" s="98" t="s">
        <v>174</v>
      </c>
    </row>
    <row r="21" spans="1:7" s="85" customFormat="1" ht="9" x14ac:dyDescent="0.15">
      <c r="A21" s="94"/>
      <c r="C21" s="95"/>
      <c r="D21" s="97"/>
      <c r="E21" s="99" t="s">
        <v>176</v>
      </c>
    </row>
    <row r="22" spans="1:7" s="85" customFormat="1" ht="9" x14ac:dyDescent="0.15">
      <c r="A22" s="94"/>
      <c r="C22" s="95"/>
      <c r="D22" s="97"/>
      <c r="E22" s="100"/>
    </row>
    <row r="23" spans="1:7" s="85" customFormat="1" ht="9" x14ac:dyDescent="0.15">
      <c r="A23" s="85" t="s">
        <v>111</v>
      </c>
      <c r="F23" s="101"/>
      <c r="G23" s="101"/>
    </row>
    <row r="24" spans="1:7" s="85" customFormat="1" ht="9" x14ac:dyDescent="0.15">
      <c r="A24" s="102"/>
      <c r="B24" s="103"/>
      <c r="C24" s="109"/>
      <c r="D24" s="76"/>
      <c r="E24" s="77"/>
    </row>
    <row r="25" spans="1:7" s="85" customFormat="1" ht="9" x14ac:dyDescent="0.15">
      <c r="B25" s="78" t="str">
        <f>cargo&amp;": "&amp;responsable</f>
        <v>DIRECTOR GENERAL: JORGE L. DÁVALOS MICELI</v>
      </c>
      <c r="C25" s="110"/>
      <c r="D25" s="79" t="s">
        <v>112</v>
      </c>
      <c r="E25" s="80" t="s">
        <v>178</v>
      </c>
    </row>
    <row r="26" spans="1:7" s="85" customFormat="1" ht="9" x14ac:dyDescent="0.15">
      <c r="A26" s="105"/>
      <c r="B26" s="106"/>
      <c r="C26" s="111"/>
      <c r="D26" s="83" t="s">
        <v>113</v>
      </c>
      <c r="E26" s="84" t="s">
        <v>180</v>
      </c>
    </row>
    <row r="27" spans="1:7" s="85" customFormat="1" ht="9" x14ac:dyDescent="0.15">
      <c r="F27" s="85" t="s">
        <v>8</v>
      </c>
    </row>
    <row r="28" spans="1:7" s="85" customFormat="1" ht="9" x14ac:dyDescent="0.15"/>
  </sheetData>
  <mergeCells count="1"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8"/>
  <sheetViews>
    <sheetView showGridLines="0" showZeros="0" topLeftCell="A13" zoomScaleNormal="100" workbookViewId="0">
      <selection activeCell="H24" sqref="H24"/>
    </sheetView>
  </sheetViews>
  <sheetFormatPr baseColWidth="10" defaultRowHeight="11.25" x14ac:dyDescent="0.2"/>
  <cols>
    <col min="1" max="2" width="16" style="1" customWidth="1"/>
    <col min="3" max="3" width="43" style="1" customWidth="1"/>
    <col min="4" max="4" width="10.59765625" style="1" customWidth="1"/>
    <col min="5" max="5" width="16" style="1" customWidth="1"/>
    <col min="6" max="6" width="18" style="1" customWidth="1"/>
    <col min="7" max="9" width="16" style="1" customWidth="1"/>
    <col min="10" max="16384" width="11.19921875" style="1"/>
  </cols>
  <sheetData>
    <row r="1" spans="1:10" ht="12" thickBot="1" x14ac:dyDescent="0.25">
      <c r="A1" s="1" t="s">
        <v>0</v>
      </c>
      <c r="F1"/>
      <c r="G1"/>
    </row>
    <row r="2" spans="1:10" ht="12.75" thickTop="1" x14ac:dyDescent="0.2">
      <c r="A2" s="35"/>
      <c r="B2" s="35"/>
      <c r="C2" s="46" t="s">
        <v>225</v>
      </c>
      <c r="D2" s="36"/>
      <c r="E2" s="36"/>
      <c r="F2" s="36"/>
      <c r="G2" s="37"/>
    </row>
    <row r="3" spans="1:10" ht="12" x14ac:dyDescent="0.2">
      <c r="A3" s="29"/>
      <c r="B3" s="29"/>
      <c r="C3" s="47" t="s">
        <v>226</v>
      </c>
      <c r="D3" s="38"/>
      <c r="E3" s="38"/>
      <c r="F3" s="38"/>
      <c r="G3" s="2"/>
    </row>
    <row r="4" spans="1:10" x14ac:dyDescent="0.2">
      <c r="A4" s="29"/>
      <c r="B4" s="29"/>
      <c r="C4" s="48" t="str">
        <f>nombrecliente</f>
        <v>GOBIERNO DEL DISTRITO FEDERAL</v>
      </c>
      <c r="D4" s="39"/>
      <c r="E4" s="39"/>
      <c r="F4" s="39"/>
      <c r="G4" s="2"/>
    </row>
    <row r="5" spans="1:10" x14ac:dyDescent="0.2">
      <c r="A5" s="2"/>
      <c r="B5" s="2"/>
      <c r="C5" s="39"/>
      <c r="D5" s="39"/>
      <c r="E5" s="39"/>
      <c r="F5" s="39"/>
      <c r="G5" s="2"/>
    </row>
    <row r="6" spans="1:10" ht="12" thickBot="1" x14ac:dyDescent="0.25">
      <c r="A6" s="40"/>
      <c r="B6" s="40"/>
      <c r="C6" s="41"/>
      <c r="D6" s="41"/>
      <c r="E6" s="41"/>
      <c r="F6" s="41"/>
      <c r="G6" s="40"/>
    </row>
    <row r="7" spans="1:10" ht="12" thickTop="1" x14ac:dyDescent="0.2">
      <c r="A7" s="29" t="s">
        <v>116</v>
      </c>
      <c r="B7" s="29"/>
      <c r="C7" s="23" t="str">
        <f>numerodeconcurso</f>
        <v>2009/0257-0001</v>
      </c>
      <c r="E7"/>
      <c r="F7" s="42" t="s">
        <v>227</v>
      </c>
      <c r="G7" s="58">
        <f>fechainicio</f>
        <v>40026</v>
      </c>
    </row>
    <row r="8" spans="1:10" x14ac:dyDescent="0.2">
      <c r="A8" s="43" t="s">
        <v>228</v>
      </c>
      <c r="B8" s="43"/>
      <c r="C8" s="58">
        <f>fechadeconcurso</f>
        <v>40017</v>
      </c>
      <c r="E8" s="42"/>
      <c r="F8" s="42" t="s">
        <v>229</v>
      </c>
      <c r="G8" s="58">
        <f>fechaterminacion</f>
        <v>40178</v>
      </c>
    </row>
    <row r="9" spans="1:10" ht="11.25" customHeight="1" x14ac:dyDescent="0.2">
      <c r="A9" s="29" t="s">
        <v>114</v>
      </c>
      <c r="B9" s="29"/>
      <c r="C9" s="1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1"/>
      <c r="E9" s="121"/>
      <c r="F9" s="121"/>
      <c r="G9" s="44"/>
    </row>
    <row r="10" spans="1:10" x14ac:dyDescent="0.2">
      <c r="A10" s="2"/>
      <c r="B10" s="2"/>
      <c r="C10" s="121"/>
      <c r="D10" s="121"/>
      <c r="E10" s="121"/>
      <c r="F10" s="121"/>
      <c r="G10" s="44"/>
      <c r="H10" s="44"/>
      <c r="I10" s="44"/>
      <c r="J10" s="44"/>
    </row>
    <row r="11" spans="1:10" x14ac:dyDescent="0.2">
      <c r="A11" s="2"/>
      <c r="B11" s="2"/>
      <c r="C11" s="121"/>
      <c r="D11" s="121"/>
      <c r="E11" s="121"/>
      <c r="F11" s="121"/>
      <c r="G11" s="44"/>
      <c r="H11" s="44"/>
    </row>
    <row r="12" spans="1:10" x14ac:dyDescent="0.2">
      <c r="A12" s="2"/>
      <c r="B12" s="2"/>
      <c r="C12" s="121"/>
      <c r="D12" s="121"/>
      <c r="E12" s="121"/>
      <c r="F12" s="121"/>
      <c r="G12" s="44"/>
      <c r="H12" s="44"/>
    </row>
    <row r="13" spans="1:10" x14ac:dyDescent="0.2">
      <c r="A13" s="29" t="s">
        <v>115</v>
      </c>
      <c r="B13" s="29"/>
      <c r="C13" s="45" t="str">
        <f>direcciondelaobra&amp;", "&amp;ciudaddelaobra&amp;", "&amp;estadodelaobra</f>
        <v>Tramo de Barranca del Muerto a Tlahuac., México, Distrito Federal</v>
      </c>
      <c r="D13" s="45"/>
      <c r="E13" s="45"/>
      <c r="F13" s="45"/>
      <c r="G13" s="45"/>
      <c r="H13" s="45"/>
      <c r="I13" s="45"/>
    </row>
    <row r="15" spans="1:10" ht="12.75" x14ac:dyDescent="0.2">
      <c r="A15" s="3" t="s">
        <v>19</v>
      </c>
      <c r="B15" s="3"/>
    </row>
    <row r="16" spans="1:10" s="85" customFormat="1" ht="9.75" thickBot="1" x14ac:dyDescent="0.2"/>
    <row r="17" spans="1:8" s="85" customFormat="1" ht="17.25" customHeight="1" thickTop="1" thickBot="1" x14ac:dyDescent="0.2">
      <c r="A17" s="107" t="s">
        <v>258</v>
      </c>
      <c r="B17" s="108" t="s">
        <v>2</v>
      </c>
      <c r="C17" s="108" t="s">
        <v>20</v>
      </c>
      <c r="D17" s="108" t="s">
        <v>4</v>
      </c>
      <c r="E17" s="108" t="s">
        <v>21</v>
      </c>
      <c r="F17" s="64" t="s">
        <v>5</v>
      </c>
    </row>
    <row r="18" spans="1:8" s="85" customFormat="1" ht="9.75" thickTop="1" x14ac:dyDescent="0.15">
      <c r="A18" s="85" t="s">
        <v>6</v>
      </c>
    </row>
    <row r="19" spans="1:8" s="85" customFormat="1" ht="9" x14ac:dyDescent="0.15">
      <c r="A19" s="85" t="s">
        <v>256</v>
      </c>
      <c r="B19" s="86" t="s">
        <v>105</v>
      </c>
      <c r="C19" s="87" t="s">
        <v>108</v>
      </c>
      <c r="D19" s="88" t="s">
        <v>7</v>
      </c>
      <c r="E19" s="92" t="s">
        <v>16</v>
      </c>
      <c r="F19" s="85" t="s">
        <v>172</v>
      </c>
    </row>
    <row r="20" spans="1:8" s="85" customFormat="1" ht="9" x14ac:dyDescent="0.15">
      <c r="A20" s="94"/>
      <c r="B20" s="94"/>
      <c r="D20" s="95"/>
      <c r="E20" s="97"/>
      <c r="F20" s="98" t="s">
        <v>174</v>
      </c>
    </row>
    <row r="21" spans="1:8" s="85" customFormat="1" ht="9" x14ac:dyDescent="0.15">
      <c r="A21" s="94"/>
      <c r="B21" s="94"/>
      <c r="D21" s="95"/>
      <c r="E21" s="97"/>
      <c r="F21" s="99" t="s">
        <v>176</v>
      </c>
    </row>
    <row r="22" spans="1:8" s="85" customFormat="1" ht="9" x14ac:dyDescent="0.15">
      <c r="A22" s="94"/>
      <c r="B22" s="94"/>
      <c r="D22" s="95"/>
      <c r="E22" s="97"/>
      <c r="F22" s="100"/>
    </row>
    <row r="23" spans="1:8" s="85" customFormat="1" ht="9" x14ac:dyDescent="0.15">
      <c r="A23" s="85" t="s">
        <v>111</v>
      </c>
      <c r="G23" s="101"/>
      <c r="H23" s="101"/>
    </row>
    <row r="24" spans="1:8" s="85" customFormat="1" ht="9" x14ac:dyDescent="0.15">
      <c r="A24" s="102"/>
      <c r="B24" s="103"/>
      <c r="C24" s="103"/>
      <c r="D24" s="109"/>
      <c r="E24" s="76"/>
      <c r="F24" s="77"/>
    </row>
    <row r="25" spans="1:8" s="85" customFormat="1" ht="9" x14ac:dyDescent="0.15">
      <c r="C25" s="78" t="str">
        <f>cargo&amp;": "&amp;responsable</f>
        <v>DIRECTOR GENERAL: JORGE L. DÁVALOS MICELI</v>
      </c>
      <c r="D25" s="110"/>
      <c r="E25" s="79" t="s">
        <v>112</v>
      </c>
      <c r="F25" s="80" t="s">
        <v>178</v>
      </c>
    </row>
    <row r="26" spans="1:8" s="85" customFormat="1" ht="9" x14ac:dyDescent="0.15">
      <c r="A26" s="105"/>
      <c r="B26" s="106"/>
      <c r="C26" s="106"/>
      <c r="D26" s="111"/>
      <c r="E26" s="83" t="s">
        <v>113</v>
      </c>
      <c r="F26" s="84" t="s">
        <v>180</v>
      </c>
    </row>
    <row r="27" spans="1:8" s="85" customFormat="1" ht="9" x14ac:dyDescent="0.15">
      <c r="G27" s="85" t="s">
        <v>8</v>
      </c>
    </row>
    <row r="28" spans="1:8" s="85" customFormat="1" ht="9" x14ac:dyDescent="0.15"/>
  </sheetData>
  <mergeCells count="1">
    <mergeCell ref="C9:F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2018-04-03T17:52:43Z</cp:lastPrinted>
  <dcterms:created xsi:type="dcterms:W3CDTF">2003-10-02T22:59:07Z</dcterms:created>
  <dcterms:modified xsi:type="dcterms:W3CDTF">2018-04-03T17:53:24Z</dcterms:modified>
</cp:coreProperties>
</file>